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6531CE1-D6C9-4C39-BBCE-278B0DFD32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<sst xmlns="http://schemas.openxmlformats.org/spreadsheetml/2006/main" count="74" uniqueCount="30">
  <si>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</si>
  <si>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</si>
  <si>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</si>
  <si>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</si>
  <si>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</si>
  <si>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</si>
  <si>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</si>
  <si>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</si>
  <si>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</si>
  <si>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</si>
  <si>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</si>
  <si>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</si>
  <si>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</si>
  <si>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</si>
  <si>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</si>
  <si>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</si>
  <si>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</si>
  <si>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</si>
  <si>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</si>
  <si>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</si>
  <si>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</si>
  <si>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</si>
  <si>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</si>
  <si>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</si>
  <si>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PomPy = Pomarkun Pyry  (1945)</t>
  </si>
  <si>
    <t>PomPy</t>
  </si>
  <si>
    <t>8.</t>
  </si>
  <si>
    <t>Lari Peltonen</t>
  </si>
  <si>
    <t>12.2.2006   Kankaanpää</t>
  </si>
  <si>
    <t>KaMa = Kankaanpään Maila  (1958),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</si>
</sst>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>
      <selection activeCell="B1" sqref="B1"/>
    </sheetView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6">
        <v>2021</v>
      </c>
      <c r="Y4" s="66" t="s">
        <v>26</v>
      </c>
      <c r="Z4" s="67" t="s">
        <v>25</v>
      </c>
      <c r="AA4" s="66">
        <v>1</v>
      </c>
      <c r="AB4" s="66">
        <v>0</v>
      </c>
      <c r="AC4" s="66">
        <v>0</v>
      </c>
      <c r="AD4" s="66">
        <v>0</v>
      </c>
      <c r="AE4" s="66">
        <v>3</v>
      </c>
      <c r="AF4" s="68">
        <v>0.6</v>
      </c>
      <c r="AG4" s="69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6">
        <v>2022</v>
      </c>
      <c r="Y5" s="66" t="s">
        <v>26</v>
      </c>
      <c r="Z5" s="67" t="s">
        <v>25</v>
      </c>
      <c r="AA5" s="66">
        <v>2</v>
      </c>
      <c r="AB5" s="66">
        <v>0</v>
      </c>
      <c r="AC5" s="66">
        <v>0</v>
      </c>
      <c r="AD5" s="66">
        <v>2</v>
      </c>
      <c r="AE5" s="66">
        <v>4</v>
      </c>
      <c r="AF5" s="68">
        <v>0.57140000000000002</v>
      </c>
      <c r="AG5" s="69">
        <v>7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26</v>
      </c>
      <c r="Z6" s="1" t="s">
        <v>25</v>
      </c>
      <c r="AA6" s="12">
        <v>11</v>
      </c>
      <c r="AB6" s="12">
        <v>2</v>
      </c>
      <c r="AC6" s="12">
        <v>1</v>
      </c>
      <c r="AD6" s="12">
        <v>12</v>
      </c>
      <c r="AE6" s="12">
        <v>50</v>
      </c>
      <c r="AF6" s="70">
        <v>0.60240963855421692</v>
      </c>
      <c r="AG6" s="10">
        <v>83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62" t="s">
        <v>13</v>
      </c>
      <c r="Y7" s="11"/>
      <c r="Z7" s="9"/>
      <c r="AA7" s="35">
        <f>SUM(AA4:AA6)</f>
        <v>14</v>
      </c>
      <c r="AB7" s="35">
        <f>SUM(AB4:AB6)</f>
        <v>2</v>
      </c>
      <c r="AC7" s="35">
        <f>SUM(AC4:AC6)</f>
        <v>1</v>
      </c>
      <c r="AD7" s="35">
        <f>SUM(AD4:AD6)</f>
        <v>14</v>
      </c>
      <c r="AE7" s="35">
        <f>SUM(AE4:AE6)</f>
        <v>57</v>
      </c>
      <c r="AF7" s="36">
        <f>PRODUCT(AE7/AG7)</f>
        <v>0.6</v>
      </c>
      <c r="AG7" s="20">
        <f>SUM(AG4:AG6)</f>
        <v>95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52" t="s">
        <v>29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 t="s">
        <v>24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14</v>
      </c>
      <c r="F12" s="45">
        <f>PRODUCT(AB7+AN7)</f>
        <v>2</v>
      </c>
      <c r="G12" s="45">
        <f>PRODUCT(AC7+AO7)</f>
        <v>1</v>
      </c>
      <c r="H12" s="45">
        <f>PRODUCT(AD7+AP7)</f>
        <v>14</v>
      </c>
      <c r="I12" s="45">
        <f>PRODUCT(AE7+AQ7)</f>
        <v>57</v>
      </c>
      <c r="J12" s="58">
        <f>PRODUCT(I12/K12)</f>
        <v>0.6</v>
      </c>
      <c r="K12" s="10">
        <f>PRODUCT(AG7+AS7)</f>
        <v>95</v>
      </c>
      <c r="L12" s="51">
        <f>PRODUCT((F12+G12)/E12)</f>
        <v>0.21428571428571427</v>
      </c>
      <c r="M12" s="51">
        <f>PRODUCT(H12/E12)</f>
        <v>1</v>
      </c>
      <c r="N12" s="51">
        <f>PRODUCT((F12+G12+H12)/E12)</f>
        <v>1.2142857142857142</v>
      </c>
      <c r="O12" s="51">
        <f>PRODUCT(I12/E12)</f>
        <v>4.0714285714285712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14</v>
      </c>
      <c r="F13" s="45">
        <f t="shared" ref="F13:I13" si="0">SUM(F10:F12)</f>
        <v>2</v>
      </c>
      <c r="G13" s="45">
        <f t="shared" si="0"/>
        <v>1</v>
      </c>
      <c r="H13" s="45">
        <f t="shared" si="0"/>
        <v>14</v>
      </c>
      <c r="I13" s="45">
        <f t="shared" si="0"/>
        <v>57</v>
      </c>
      <c r="J13" s="58">
        <f>PRODUCT(I13/K13)</f>
        <v>0.6</v>
      </c>
      <c r="K13" s="16">
        <f>SUM(K10:K12)</f>
        <v>95</v>
      </c>
      <c r="L13" s="51">
        <f>PRODUCT((F13+G13)/E13)</f>
        <v>0.21428571428571427</v>
      </c>
      <c r="M13" s="51">
        <f>PRODUCT(H13/E13)</f>
        <v>1</v>
      </c>
      <c r="N13" s="51">
        <f>PRODUCT((F13+G13+H13)/E13)</f>
        <v>1.2142857142857142</v>
      </c>
      <c r="O13" s="51">
        <f>PRODUCT(I13/E13)</f>
        <v>4.0714285714285712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2:38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2:38" x14ac:dyDescent="0.25"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</row>
    <row r="190" spans="12:38" x14ac:dyDescent="0.25"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</row>
    <row r="191" spans="12:38" x14ac:dyDescent="0.25"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</row>
    <row r="192" spans="12:38" x14ac:dyDescent="0.25"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</row>
    <row r="193" spans="18:36" x14ac:dyDescent="0.25"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</row>
    <row r="194" spans="18:36" x14ac:dyDescent="0.25"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</row>
    <row r="195" spans="18:36" x14ac:dyDescent="0.25"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</row>
    <row r="196" spans="18:36" x14ac:dyDescent="0.25"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</row>
    <row r="197" spans="18:36" x14ac:dyDescent="0.25"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</row>
    <row r="198" spans="18:36" x14ac:dyDescent="0.25"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</row>
    <row r="199" spans="18:36" x14ac:dyDescent="0.25"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</row>
    <row r="200" spans="18:36" x14ac:dyDescent="0.25"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</row>
    <row r="201" spans="18:36" x14ac:dyDescent="0.25"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</row>
    <row r="202" spans="18:36" x14ac:dyDescent="0.25"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</row>
    <row r="203" spans="18:36" x14ac:dyDescent="0.25"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</row>
    <row r="204" spans="18:36" x14ac:dyDescent="0.25"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</row>
    <row r="205" spans="18:36" x14ac:dyDescent="0.25"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</row>
    <row r="206" spans="18:36" x14ac:dyDescent="0.25"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</row>
    <row r="207" spans="18:36" x14ac:dyDescent="0.25"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</row>
    <row r="208" spans="18:36" x14ac:dyDescent="0.25"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</row>
    <row r="209" spans="20:36" x14ac:dyDescent="0.25"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</row>
    <row r="210" spans="20:36" x14ac:dyDescent="0.25"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</row>
  </sheetData>
  <sortState xmlns:xlrd2="http://schemas.microsoft.com/office/spreadsheetml/2017/richdata2" ref="X5:AI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2023-09-02T12:07:19Z</dcterms:modified>
</cp:coreProperties>
</file>